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dochody-plan 31.05.03" sheetId="1" r:id="rId1"/>
  </sheets>
  <definedNames/>
  <calcPr fullCalcOnLoad="1"/>
</workbook>
</file>

<file path=xl/sharedStrings.xml><?xml version="1.0" encoding="utf-8"?>
<sst xmlns="http://schemas.openxmlformats.org/spreadsheetml/2006/main" count="224" uniqueCount="113">
  <si>
    <t>BUDŻET POWIATU KARTUSKIEGO NA ROK 2003</t>
  </si>
  <si>
    <t>DOCHODY</t>
  </si>
  <si>
    <t>Dział</t>
  </si>
  <si>
    <t>Rozdział</t>
  </si>
  <si>
    <t>§</t>
  </si>
  <si>
    <t>Źródło dochodów</t>
  </si>
  <si>
    <t>O10</t>
  </si>
  <si>
    <t>Rolnictwo i łowiectwo</t>
  </si>
  <si>
    <t>O1021</t>
  </si>
  <si>
    <t>Inspekcja weterynaryjna</t>
  </si>
  <si>
    <t xml:space="preserve">Dotacje celowe przekazane z budżetu </t>
  </si>
  <si>
    <t>państwa na zadania bieżące z zakresu</t>
  </si>
  <si>
    <t xml:space="preserve">administracji rządowej oraz inne zadania </t>
  </si>
  <si>
    <t>zlecone ustawami realizowane przez powiat</t>
  </si>
  <si>
    <t>O20</t>
  </si>
  <si>
    <t>Leśnictwo</t>
  </si>
  <si>
    <t>O2002</t>
  </si>
  <si>
    <t>Nadzór nad gospodarką leśną</t>
  </si>
  <si>
    <t xml:space="preserve">państwa na realizację bieżących zadań </t>
  </si>
  <si>
    <t>własnych powiatu</t>
  </si>
  <si>
    <t>Transport i łączność</t>
  </si>
  <si>
    <t>Drogi publiczne powiatowe</t>
  </si>
  <si>
    <t>państwa na realizację inwestycji i zakupów</t>
  </si>
  <si>
    <t>inwestycyjnych własnych powiatu</t>
  </si>
  <si>
    <t>Gospodarka mieszkaniowa</t>
  </si>
  <si>
    <t>Gospodarka gruntami i nieruchomość.</t>
  </si>
  <si>
    <t>O75</t>
  </si>
  <si>
    <t>Dochody z najmu i dzierżawy składników</t>
  </si>
  <si>
    <t>majątkowych Skarbu Państwa lub jst</t>
  </si>
  <si>
    <t>oraz innych umów o podobnym charakterze</t>
  </si>
  <si>
    <t>O84</t>
  </si>
  <si>
    <t>Wpływy ze sprzedaży wyrobów i składników</t>
  </si>
  <si>
    <t xml:space="preserve">majątkowych </t>
  </si>
  <si>
    <t>Dochody jst związane z realizacją zadań z zakresu administracji rządowej oraz innych zadań zleconych ustawami realizowane przez powiat</t>
  </si>
  <si>
    <t>Działalność usługowa</t>
  </si>
  <si>
    <t>Prace geodezyjne i kartograficzne</t>
  </si>
  <si>
    <t>Nadzór budowlany</t>
  </si>
  <si>
    <t>Dotacje celowe otrzymane z budżetu</t>
  </si>
  <si>
    <t>państwa na inwestycje i zakupy inwestycyjne</t>
  </si>
  <si>
    <t>z zakresu administracji rządowej oraz inne</t>
  </si>
  <si>
    <t>zadania zlecone ustawami realizowane przez powiat</t>
  </si>
  <si>
    <t>Administracja publiczna</t>
  </si>
  <si>
    <t>Urzędy wojewódzkie</t>
  </si>
  <si>
    <t>Komisje poborowe</t>
  </si>
  <si>
    <t>Bezpieczeństwo publiczne i ochrona</t>
  </si>
  <si>
    <t>przeciwpożarowa</t>
  </si>
  <si>
    <t>Komendy powiatowe Państwowej Straży</t>
  </si>
  <si>
    <t>Pożarnej</t>
  </si>
  <si>
    <t>państwa na inwestycje i zakupy inwestycyje</t>
  </si>
  <si>
    <t xml:space="preserve">Dochody od osób prawnych, od osób </t>
  </si>
  <si>
    <t>fizycznych i od innych jednostek nie</t>
  </si>
  <si>
    <t>posiadających osobowości prawnej</t>
  </si>
  <si>
    <t xml:space="preserve">Udziały powiatów w podatkach </t>
  </si>
  <si>
    <t>stanowiących dochód budżetu państwa</t>
  </si>
  <si>
    <t>OO1</t>
  </si>
  <si>
    <t>Podatek dochodowy od osób fizycznych</t>
  </si>
  <si>
    <t>Wpływy z innych opłat stanowiących dochody jednostek samorządu terytorialnego na podstawie ustaw</t>
  </si>
  <si>
    <t>O42</t>
  </si>
  <si>
    <t>wpływy z opłaty komunikacyjnej</t>
  </si>
  <si>
    <t>Różne rozliczenia</t>
  </si>
  <si>
    <t>Część oświatowa subwencji ogólnej dla jst</t>
  </si>
  <si>
    <t>Subwencje ogólne z budżetu państwa</t>
  </si>
  <si>
    <t>Część wyrównawcza subwencji ogólnej</t>
  </si>
  <si>
    <t>dla powiatów</t>
  </si>
  <si>
    <t xml:space="preserve">Część drogowa subwencji ogólnej dla </t>
  </si>
  <si>
    <t>powiatów i województw</t>
  </si>
  <si>
    <t>Różne rozliczenia finansowe</t>
  </si>
  <si>
    <t>O92</t>
  </si>
  <si>
    <t>Pozostałe odsetki</t>
  </si>
  <si>
    <t>Oświata i wychowanie</t>
  </si>
  <si>
    <t>Szkoły podstawowe specjalne</t>
  </si>
  <si>
    <t>Licea ogólnokształcące</t>
  </si>
  <si>
    <t>innych umów o podob. charakt.</t>
  </si>
  <si>
    <t>Szkoły zawodowe</t>
  </si>
  <si>
    <t>O83</t>
  </si>
  <si>
    <t>Wpływy z usług</t>
  </si>
  <si>
    <t>środki na dofinansowanie własnych zadań bieżących powiatów pozyskane z innych źródeł</t>
  </si>
  <si>
    <t>Ośrodki szkolenia, dokształcania i doskonalenia kadr</t>
  </si>
  <si>
    <t>Dotacje celowe otrzymane z gminy na zadnia bieżące realizowane na podstawie porozumień (umów) między jst</t>
  </si>
  <si>
    <t>Biblioteki pedagogiczne</t>
  </si>
  <si>
    <t>Dotacje celowe otrzymane od samorządu wojewódzkiego na zadania bieżące realizowane na podstawie porozumień (umów) między jst</t>
  </si>
  <si>
    <t>Pozostała działalność</t>
  </si>
  <si>
    <t xml:space="preserve">Dotacje celowe otrzymane z budżetu </t>
  </si>
  <si>
    <t>państwa na realizację bieżących zadań</t>
  </si>
  <si>
    <t>Ochrona zdrowia</t>
  </si>
  <si>
    <t>Składki na ubezpieczenie zdrowotne oraz świadczenia dla osób nie objętych</t>
  </si>
  <si>
    <t>obowiązkiem ubezpieczenia zdrowotnego</t>
  </si>
  <si>
    <t>Opieka społeczna</t>
  </si>
  <si>
    <t>Domy pomocy społecznej</t>
  </si>
  <si>
    <t>Rodziny zastępcze</t>
  </si>
  <si>
    <t>Zasiłki rodzinne, pielęgnacyjne i wychowawcze</t>
  </si>
  <si>
    <t>Powiatowe centra pomocy rodzinie</t>
  </si>
  <si>
    <t>Zespoły do spraw orzekania o stopniu</t>
  </si>
  <si>
    <t>niepełnosprawności</t>
  </si>
  <si>
    <t>Państwowy Fundusz Rehabilitacji Osób</t>
  </si>
  <si>
    <t>Niepełnosprawnych</t>
  </si>
  <si>
    <t>O97</t>
  </si>
  <si>
    <t>Wpływy z różnych dochodów</t>
  </si>
  <si>
    <t>Powiatowe urzędy pracy</t>
  </si>
  <si>
    <t>Edukacyjna opieka wychowawcza</t>
  </si>
  <si>
    <t>Specjalne ośrodki szkolno-wychowawcze</t>
  </si>
  <si>
    <t>OGÓŁEM</t>
  </si>
  <si>
    <t>Plan 31.05.2003 r.</t>
  </si>
  <si>
    <t>O1005</t>
  </si>
  <si>
    <t>Prace geodezyjno-urządzeniowe na potrzeby rolnictwa</t>
  </si>
  <si>
    <t>Środki na dofinansowanie własnych zadań bieżących powiatów pozyskane z innych źródeł</t>
  </si>
  <si>
    <t>Starostwa powiatowe</t>
  </si>
  <si>
    <t>Gimnazja specjalne</t>
  </si>
  <si>
    <t>Szpitale ogólne</t>
  </si>
  <si>
    <t>Dotacje celowe otrzymane z budżetu państwa na realizacje inwestycji i zakupów inwestycyjnych własnych powiatu</t>
  </si>
  <si>
    <t>Pomoc materialna dla uczniów</t>
  </si>
  <si>
    <t>Opracowania geodezyjne i kartograficzne</t>
  </si>
  <si>
    <t>Placówki opiekuńczo - wychowawcze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</si>
</sst>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12"/>
      <name val="Times New Roman CE"/>
      <family val="1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b/>
      <sz val="13"/>
      <name val="Arial"/>
      <family val="2"/>
    </font>
    <font>
      <b/>
      <sz val="13"/>
      <name val="Times New Roman CE"/>
      <family val="1"/>
    </font>
    <font>
      <b/>
      <i/>
      <sz val="12"/>
      <name val="Arial"/>
      <family val="2"/>
    </font>
    <font>
      <i/>
      <sz val="12"/>
      <name val="Arial"/>
      <family val="2"/>
    </font>
    <font>
      <sz val="13"/>
      <name val="Times New Roman CE"/>
      <family val="1"/>
    </font>
    <font>
      <sz val="13"/>
      <name val="Arial"/>
      <family val="2"/>
    </font>
    <font>
      <b/>
      <i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left" wrapText="1"/>
    </xf>
    <xf numFmtId="3" fontId="7" fillId="0" borderId="6" xfId="0" applyNumberFormat="1" applyFont="1" applyFill="1" applyBorder="1" applyAlignment="1">
      <alignment vertical="top"/>
    </xf>
    <xf numFmtId="0" fontId="8" fillId="0" borderId="0" xfId="0" applyFont="1" applyAlignment="1">
      <alignment/>
    </xf>
    <xf numFmtId="0" fontId="5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horizontal="left" wrapText="1"/>
    </xf>
    <xf numFmtId="3" fontId="10" fillId="0" borderId="7" xfId="0" applyNumberFormat="1" applyFont="1" applyBorder="1" applyAlignment="1">
      <alignment vertical="top"/>
    </xf>
    <xf numFmtId="0" fontId="6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2" fillId="0" borderId="9" xfId="0" applyFont="1" applyBorder="1" applyAlignment="1">
      <alignment wrapText="1"/>
    </xf>
    <xf numFmtId="3" fontId="2" fillId="0" borderId="10" xfId="0" applyNumberFormat="1" applyFont="1" applyBorder="1" applyAlignment="1">
      <alignment vertical="top"/>
    </xf>
    <xf numFmtId="0" fontId="2" fillId="0" borderId="9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2" fillId="0" borderId="11" xfId="0" applyFont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top"/>
    </xf>
    <xf numFmtId="0" fontId="2" fillId="0" borderId="12" xfId="0" applyFont="1" applyBorder="1" applyAlignment="1">
      <alignment wrapText="1"/>
    </xf>
    <xf numFmtId="0" fontId="5" fillId="0" borderId="9" xfId="0" applyFont="1" applyFill="1" applyBorder="1" applyAlignment="1">
      <alignment horizontal="center" vertical="top"/>
    </xf>
    <xf numFmtId="0" fontId="11" fillId="0" borderId="0" xfId="0" applyFont="1" applyAlignment="1">
      <alignment/>
    </xf>
    <xf numFmtId="0" fontId="2" fillId="0" borderId="8" xfId="0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12" fillId="0" borderId="1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wrapText="1"/>
    </xf>
    <xf numFmtId="0" fontId="2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3" fontId="2" fillId="0" borderId="7" xfId="0" applyNumberFormat="1" applyFont="1" applyBorder="1" applyAlignment="1">
      <alignment vertical="top"/>
    </xf>
    <xf numFmtId="0" fontId="2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2" fillId="0" borderId="15" xfId="0" applyNumberFormat="1" applyFont="1" applyBorder="1" applyAlignment="1">
      <alignment vertical="top"/>
    </xf>
    <xf numFmtId="0" fontId="12" fillId="0" borderId="5" xfId="0" applyFont="1" applyFill="1" applyBorder="1" applyAlignment="1">
      <alignment horizontal="center" vertical="top"/>
    </xf>
    <xf numFmtId="0" fontId="9" fillId="0" borderId="12" xfId="0" applyFont="1" applyBorder="1" applyAlignment="1">
      <alignment wrapText="1"/>
    </xf>
    <xf numFmtId="0" fontId="7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vertical="top"/>
    </xf>
    <xf numFmtId="0" fontId="5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wrapText="1"/>
    </xf>
    <xf numFmtId="3" fontId="2" fillId="0" borderId="7" xfId="0" applyNumberFormat="1" applyFont="1" applyFill="1" applyBorder="1" applyAlignment="1">
      <alignment vertical="top"/>
    </xf>
    <xf numFmtId="3" fontId="9" fillId="0" borderId="7" xfId="0" applyNumberFormat="1" applyFont="1" applyBorder="1" applyAlignment="1">
      <alignment vertical="top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0" fontId="7" fillId="0" borderId="1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horizontal="center"/>
    </xf>
    <xf numFmtId="0" fontId="2" fillId="0" borderId="7" xfId="0" applyFont="1" applyBorder="1" applyAlignment="1">
      <alignment vertical="top"/>
    </xf>
    <xf numFmtId="3" fontId="9" fillId="0" borderId="15" xfId="0" applyNumberFormat="1" applyFont="1" applyBorder="1" applyAlignment="1">
      <alignment vertical="top"/>
    </xf>
    <xf numFmtId="0" fontId="2" fillId="0" borderId="5" xfId="0" applyFont="1" applyBorder="1" applyAlignment="1">
      <alignment wrapText="1"/>
    </xf>
    <xf numFmtId="3" fontId="2" fillId="0" borderId="6" xfId="0" applyNumberFormat="1" applyFont="1" applyBorder="1" applyAlignment="1">
      <alignment vertical="top"/>
    </xf>
    <xf numFmtId="0" fontId="9" fillId="0" borderId="9" xfId="0" applyFont="1" applyBorder="1" applyAlignment="1">
      <alignment wrapText="1"/>
    </xf>
    <xf numFmtId="3" fontId="9" fillId="0" borderId="10" xfId="0" applyNumberFormat="1" applyFont="1" applyBorder="1" applyAlignment="1">
      <alignment vertical="top"/>
    </xf>
    <xf numFmtId="3" fontId="9" fillId="0" borderId="6" xfId="0" applyNumberFormat="1" applyFont="1" applyBorder="1" applyAlignment="1">
      <alignment vertical="top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wrapText="1"/>
    </xf>
    <xf numFmtId="3" fontId="9" fillId="2" borderId="6" xfId="0" applyNumberFormat="1" applyFont="1" applyFill="1" applyBorder="1" applyAlignment="1">
      <alignment vertical="top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top"/>
    </xf>
    <xf numFmtId="3" fontId="2" fillId="2" borderId="10" xfId="0" applyNumberFormat="1" applyFont="1" applyFill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7" fillId="0" borderId="12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wrapText="1"/>
    </xf>
    <xf numFmtId="3" fontId="7" fillId="0" borderId="24" xfId="0" applyNumberFormat="1" applyFont="1" applyFill="1" applyBorder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3" fontId="7" fillId="0" borderId="7" xfId="0" applyNumberFormat="1" applyFont="1" applyFill="1" applyBorder="1" applyAlignment="1">
      <alignment vertical="top"/>
    </xf>
    <xf numFmtId="3" fontId="7" fillId="0" borderId="15" xfId="0" applyNumberFormat="1" applyFont="1" applyFill="1" applyBorder="1" applyAlignment="1">
      <alignment vertical="top"/>
    </xf>
    <xf numFmtId="0" fontId="7" fillId="0" borderId="9" xfId="0" applyFont="1" applyFill="1" applyBorder="1" applyAlignment="1">
      <alignment horizontal="center" vertical="top"/>
    </xf>
    <xf numFmtId="3" fontId="12" fillId="0" borderId="10" xfId="0" applyNumberFormat="1" applyFont="1" applyFill="1" applyBorder="1" applyAlignment="1">
      <alignment vertical="top"/>
    </xf>
    <xf numFmtId="0" fontId="13" fillId="0" borderId="5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wrapText="1"/>
    </xf>
    <xf numFmtId="3" fontId="12" fillId="0" borderId="15" xfId="0" applyNumberFormat="1" applyFont="1" applyFill="1" applyBorder="1" applyAlignment="1">
      <alignment vertical="top"/>
    </xf>
    <xf numFmtId="3" fontId="13" fillId="0" borderId="6" xfId="0" applyNumberFormat="1" applyFont="1" applyFill="1" applyBorder="1" applyAlignment="1">
      <alignment vertical="top"/>
    </xf>
    <xf numFmtId="0" fontId="9" fillId="0" borderId="9" xfId="0" applyFont="1" applyBorder="1" applyAlignment="1">
      <alignment vertical="center"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5" fillId="0" borderId="7" xfId="0" applyFont="1" applyBorder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9"/>
  <sheetViews>
    <sheetView showGridLines="0" tabSelected="1" workbookViewId="0" topLeftCell="A181">
      <selection activeCell="G199" sqref="G199"/>
    </sheetView>
  </sheetViews>
  <sheetFormatPr defaultColWidth="9.00390625" defaultRowHeight="12.75"/>
  <cols>
    <col min="1" max="1" width="6.25390625" style="1" customWidth="1"/>
    <col min="2" max="2" width="10.625" style="2" customWidth="1"/>
    <col min="3" max="3" width="5.375" style="2" customWidth="1"/>
    <col min="4" max="4" width="44.625" style="101" customWidth="1"/>
    <col min="5" max="5" width="20.00390625" style="3" customWidth="1"/>
    <col min="6" max="6" width="13.625" style="4" customWidth="1"/>
    <col min="7" max="16384" width="9.125" style="4" customWidth="1"/>
  </cols>
  <sheetData>
    <row r="1" spans="3:4" ht="15.75">
      <c r="C1" s="5"/>
      <c r="D1" s="6"/>
    </row>
    <row r="2" spans="1:5" ht="20.25">
      <c r="A2" s="117" t="s">
        <v>0</v>
      </c>
      <c r="B2" s="118"/>
      <c r="C2" s="118"/>
      <c r="D2" s="118"/>
      <c r="E2" s="118"/>
    </row>
    <row r="3" spans="1:5" ht="20.25">
      <c r="A3" s="119" t="s">
        <v>1</v>
      </c>
      <c r="B3" s="118"/>
      <c r="C3" s="118"/>
      <c r="D3" s="118"/>
      <c r="E3" s="118"/>
    </row>
    <row r="4" spans="3:4" ht="16.5" thickBot="1">
      <c r="C4" s="5"/>
      <c r="D4" s="7"/>
    </row>
    <row r="5" spans="1:5" s="12" customFormat="1" ht="19.5" customHeight="1">
      <c r="A5" s="8" t="s">
        <v>2</v>
      </c>
      <c r="B5" s="9" t="s">
        <v>3</v>
      </c>
      <c r="C5" s="9" t="s">
        <v>4</v>
      </c>
      <c r="D5" s="10" t="s">
        <v>5</v>
      </c>
      <c r="E5" s="11" t="s">
        <v>102</v>
      </c>
    </row>
    <row r="6" spans="1:5" s="17" customFormat="1" ht="15.75" customHeight="1">
      <c r="A6" s="13" t="s">
        <v>6</v>
      </c>
      <c r="B6" s="14"/>
      <c r="C6" s="14"/>
      <c r="D6" s="15" t="s">
        <v>7</v>
      </c>
      <c r="E6" s="16">
        <f>E7+E12</f>
        <v>567500</v>
      </c>
    </row>
    <row r="7" spans="1:5" s="17" customFormat="1" ht="31.5" customHeight="1">
      <c r="A7" s="66"/>
      <c r="B7" s="14" t="s">
        <v>103</v>
      </c>
      <c r="C7" s="14"/>
      <c r="D7" s="107" t="s">
        <v>104</v>
      </c>
      <c r="E7" s="111">
        <f>E8</f>
        <v>37500</v>
      </c>
    </row>
    <row r="8" spans="1:5" s="17" customFormat="1" ht="15.75" customHeight="1">
      <c r="A8" s="54"/>
      <c r="B8" s="105"/>
      <c r="C8" s="105">
        <v>211</v>
      </c>
      <c r="D8" s="24" t="s">
        <v>10</v>
      </c>
      <c r="E8" s="106">
        <v>37500</v>
      </c>
    </row>
    <row r="9" spans="1:5" s="17" customFormat="1" ht="15.75" customHeight="1">
      <c r="A9" s="54"/>
      <c r="B9" s="105"/>
      <c r="C9" s="105"/>
      <c r="D9" s="24" t="s">
        <v>11</v>
      </c>
      <c r="E9" s="57"/>
    </row>
    <row r="10" spans="1:5" s="17" customFormat="1" ht="15.75" customHeight="1">
      <c r="A10" s="54"/>
      <c r="B10" s="105"/>
      <c r="C10" s="105"/>
      <c r="D10" s="24" t="s">
        <v>12</v>
      </c>
      <c r="E10" s="57"/>
    </row>
    <row r="11" spans="1:5" s="17" customFormat="1" ht="15.75" customHeight="1">
      <c r="A11" s="54"/>
      <c r="B11" s="79"/>
      <c r="C11" s="79"/>
      <c r="D11" s="28" t="s">
        <v>13</v>
      </c>
      <c r="E11" s="103"/>
    </row>
    <row r="12" spans="1:5" s="21" customFormat="1" ht="15.75" customHeight="1">
      <c r="A12" s="22"/>
      <c r="B12" s="18" t="s">
        <v>8</v>
      </c>
      <c r="C12" s="18"/>
      <c r="D12" s="19" t="s">
        <v>9</v>
      </c>
      <c r="E12" s="62">
        <f>SUM(E13)</f>
        <v>530000</v>
      </c>
    </row>
    <row r="13" spans="1:5" s="21" customFormat="1" ht="15.75" customHeight="1">
      <c r="A13" s="22"/>
      <c r="B13" s="23"/>
      <c r="C13" s="23">
        <v>211</v>
      </c>
      <c r="D13" s="24" t="s">
        <v>10</v>
      </c>
      <c r="E13" s="25">
        <v>530000</v>
      </c>
    </row>
    <row r="14" spans="1:5" s="21" customFormat="1" ht="15.75" customHeight="1">
      <c r="A14" s="22"/>
      <c r="B14" s="23"/>
      <c r="C14" s="26"/>
      <c r="D14" s="24" t="s">
        <v>11</v>
      </c>
      <c r="E14" s="25"/>
    </row>
    <row r="15" spans="1:5" s="21" customFormat="1" ht="15.75" customHeight="1">
      <c r="A15" s="22"/>
      <c r="B15" s="23"/>
      <c r="C15" s="26"/>
      <c r="D15" s="24" t="s">
        <v>12</v>
      </c>
      <c r="E15" s="25"/>
    </row>
    <row r="16" spans="1:5" s="21" customFormat="1" ht="15.75" customHeight="1">
      <c r="A16" s="22"/>
      <c r="B16" s="23"/>
      <c r="C16" s="27"/>
      <c r="D16" s="28" t="s">
        <v>13</v>
      </c>
      <c r="E16" s="25"/>
    </row>
    <row r="17" spans="1:5" s="17" customFormat="1" ht="16.5">
      <c r="A17" s="13" t="s">
        <v>14</v>
      </c>
      <c r="B17" s="14"/>
      <c r="C17" s="14"/>
      <c r="D17" s="29" t="s">
        <v>15</v>
      </c>
      <c r="E17" s="16">
        <f>E18</f>
        <v>75500</v>
      </c>
    </row>
    <row r="18" spans="1:5" s="21" customFormat="1" ht="15.75">
      <c r="A18" s="30"/>
      <c r="B18" s="31" t="s">
        <v>16</v>
      </c>
      <c r="C18" s="31"/>
      <c r="D18" s="32" t="s">
        <v>17</v>
      </c>
      <c r="E18" s="62">
        <f>E19</f>
        <v>75500</v>
      </c>
    </row>
    <row r="19" spans="1:5" s="21" customFormat="1" ht="15" customHeight="1">
      <c r="A19" s="30"/>
      <c r="B19" s="33"/>
      <c r="C19" s="33">
        <v>213</v>
      </c>
      <c r="D19" s="34" t="s">
        <v>10</v>
      </c>
      <c r="E19" s="25">
        <v>75500</v>
      </c>
    </row>
    <row r="20" spans="1:5" s="21" customFormat="1" ht="15" customHeight="1">
      <c r="A20" s="30"/>
      <c r="B20" s="35"/>
      <c r="C20" s="35"/>
      <c r="D20" s="24" t="s">
        <v>18</v>
      </c>
      <c r="E20" s="25"/>
    </row>
    <row r="21" spans="1:5" s="21" customFormat="1" ht="15" customHeight="1">
      <c r="A21" s="30"/>
      <c r="B21" s="35"/>
      <c r="C21" s="35"/>
      <c r="D21" s="24" t="s">
        <v>19</v>
      </c>
      <c r="E21" s="25"/>
    </row>
    <row r="22" spans="1:5" s="36" customFormat="1" ht="16.5">
      <c r="A22" s="13">
        <v>600</v>
      </c>
      <c r="B22" s="14"/>
      <c r="C22" s="14"/>
      <c r="D22" s="29" t="s">
        <v>20</v>
      </c>
      <c r="E22" s="16">
        <f>E23</f>
        <v>130166</v>
      </c>
    </row>
    <row r="23" spans="1:5" ht="15.75">
      <c r="A23" s="37"/>
      <c r="B23" s="18">
        <v>60014</v>
      </c>
      <c r="C23" s="18"/>
      <c r="D23" s="38" t="s">
        <v>21</v>
      </c>
      <c r="E23" s="78">
        <f>E24+E25+E26</f>
        <v>130166</v>
      </c>
    </row>
    <row r="24" spans="1:5" ht="15.75">
      <c r="A24" s="37"/>
      <c r="B24" s="23"/>
      <c r="C24" s="23" t="s">
        <v>67</v>
      </c>
      <c r="D24" s="24" t="s">
        <v>68</v>
      </c>
      <c r="E24" s="25">
        <v>0</v>
      </c>
    </row>
    <row r="25" spans="1:5" ht="45.75">
      <c r="A25" s="37"/>
      <c r="B25" s="23"/>
      <c r="C25" s="23">
        <v>270</v>
      </c>
      <c r="D25" s="24" t="s">
        <v>105</v>
      </c>
      <c r="E25" s="25">
        <v>130166</v>
      </c>
    </row>
    <row r="26" spans="1:5" ht="17.25" customHeight="1">
      <c r="A26" s="37"/>
      <c r="B26" s="23"/>
      <c r="C26" s="23">
        <v>643</v>
      </c>
      <c r="D26" s="24" t="s">
        <v>10</v>
      </c>
      <c r="E26" s="25">
        <v>0</v>
      </c>
    </row>
    <row r="27" spans="1:5" ht="16.5" customHeight="1">
      <c r="A27" s="37"/>
      <c r="B27" s="23"/>
      <c r="C27" s="23"/>
      <c r="D27" s="24" t="s">
        <v>22</v>
      </c>
      <c r="E27" s="25"/>
    </row>
    <row r="28" spans="1:5" ht="16.5" customHeight="1">
      <c r="A28" s="37"/>
      <c r="B28" s="23"/>
      <c r="C28" s="23"/>
      <c r="D28" s="24" t="s">
        <v>23</v>
      </c>
      <c r="E28" s="25"/>
    </row>
    <row r="29" spans="1:5" s="36" customFormat="1" ht="16.5">
      <c r="A29" s="13">
        <v>700</v>
      </c>
      <c r="B29" s="39"/>
      <c r="C29" s="39"/>
      <c r="D29" s="40" t="s">
        <v>24</v>
      </c>
      <c r="E29" s="16">
        <f>E30</f>
        <v>1050408</v>
      </c>
    </row>
    <row r="30" spans="1:5" ht="15.75">
      <c r="A30" s="37"/>
      <c r="B30" s="18">
        <v>70005</v>
      </c>
      <c r="C30" s="41"/>
      <c r="D30" s="38" t="s">
        <v>25</v>
      </c>
      <c r="E30" s="78">
        <f>E31+E34+E36+E40</f>
        <v>1050408</v>
      </c>
    </row>
    <row r="31" spans="1:5" ht="15.75">
      <c r="A31" s="37"/>
      <c r="B31" s="26"/>
      <c r="C31" s="23" t="s">
        <v>26</v>
      </c>
      <c r="D31" s="24" t="s">
        <v>27</v>
      </c>
      <c r="E31" s="25">
        <v>58800</v>
      </c>
    </row>
    <row r="32" spans="1:5" ht="15.75">
      <c r="A32" s="37"/>
      <c r="B32" s="26"/>
      <c r="C32" s="26"/>
      <c r="D32" s="24" t="s">
        <v>28</v>
      </c>
      <c r="E32" s="25"/>
    </row>
    <row r="33" spans="1:5" ht="18" customHeight="1">
      <c r="A33" s="37"/>
      <c r="B33" s="26"/>
      <c r="C33" s="26"/>
      <c r="D33" s="24" t="s">
        <v>29</v>
      </c>
      <c r="E33" s="25"/>
    </row>
    <row r="34" spans="1:5" ht="17.25" customHeight="1">
      <c r="A34" s="37"/>
      <c r="B34" s="26"/>
      <c r="C34" s="23" t="s">
        <v>30</v>
      </c>
      <c r="D34" s="24" t="s">
        <v>31</v>
      </c>
      <c r="E34" s="25">
        <v>900000</v>
      </c>
    </row>
    <row r="35" spans="1:5" ht="15.75">
      <c r="A35" s="37"/>
      <c r="B35" s="26"/>
      <c r="C35" s="26"/>
      <c r="D35" s="24" t="s">
        <v>32</v>
      </c>
      <c r="E35" s="25"/>
    </row>
    <row r="36" spans="1:5" ht="18" customHeight="1">
      <c r="A36" s="37"/>
      <c r="B36" s="26"/>
      <c r="C36" s="23">
        <v>211</v>
      </c>
      <c r="D36" s="24" t="s">
        <v>10</v>
      </c>
      <c r="E36" s="25">
        <v>62350</v>
      </c>
    </row>
    <row r="37" spans="1:5" ht="16.5" customHeight="1">
      <c r="A37" s="37"/>
      <c r="B37" s="26"/>
      <c r="C37" s="26"/>
      <c r="D37" s="24" t="s">
        <v>11</v>
      </c>
      <c r="E37" s="25"/>
    </row>
    <row r="38" spans="1:5" ht="17.25" customHeight="1">
      <c r="A38" s="37"/>
      <c r="B38" s="26"/>
      <c r="C38" s="26"/>
      <c r="D38" s="24" t="s">
        <v>12</v>
      </c>
      <c r="E38" s="25"/>
    </row>
    <row r="39" spans="1:5" ht="16.5" customHeight="1">
      <c r="A39" s="37"/>
      <c r="B39" s="26"/>
      <c r="C39" s="23"/>
      <c r="D39" s="24" t="s">
        <v>13</v>
      </c>
      <c r="E39" s="25"/>
    </row>
    <row r="40" spans="1:5" ht="62.25" customHeight="1">
      <c r="A40" s="37"/>
      <c r="B40" s="26"/>
      <c r="C40" s="23">
        <v>236</v>
      </c>
      <c r="D40" s="24" t="s">
        <v>33</v>
      </c>
      <c r="E40" s="25">
        <v>29258</v>
      </c>
    </row>
    <row r="41" spans="1:5" s="17" customFormat="1" ht="16.5">
      <c r="A41" s="13">
        <v>710</v>
      </c>
      <c r="B41" s="14"/>
      <c r="C41" s="14"/>
      <c r="D41" s="29" t="s">
        <v>34</v>
      </c>
      <c r="E41" s="16">
        <f>E43+E47+E52</f>
        <v>503900</v>
      </c>
    </row>
    <row r="42" spans="1:5" ht="15.75">
      <c r="A42" s="37"/>
      <c r="B42" s="18">
        <v>71013</v>
      </c>
      <c r="C42" s="41"/>
      <c r="D42" s="38" t="s">
        <v>35</v>
      </c>
      <c r="E42" s="62">
        <f>E43</f>
        <v>277200</v>
      </c>
    </row>
    <row r="43" spans="1:5" ht="15.75">
      <c r="A43" s="37"/>
      <c r="B43" s="26"/>
      <c r="C43" s="23">
        <v>211</v>
      </c>
      <c r="D43" s="24" t="s">
        <v>10</v>
      </c>
      <c r="E43" s="25">
        <v>277200</v>
      </c>
    </row>
    <row r="44" spans="1:5" ht="15.75">
      <c r="A44" s="37"/>
      <c r="B44" s="26"/>
      <c r="C44" s="23"/>
      <c r="D44" s="24" t="s">
        <v>11</v>
      </c>
      <c r="E44" s="25"/>
    </row>
    <row r="45" spans="1:5" ht="15.75">
      <c r="A45" s="37"/>
      <c r="B45" s="26"/>
      <c r="C45" s="23"/>
      <c r="D45" s="24" t="s">
        <v>12</v>
      </c>
      <c r="E45" s="25"/>
    </row>
    <row r="46" spans="1:5" ht="17.25" customHeight="1">
      <c r="A46" s="42"/>
      <c r="B46" s="43"/>
      <c r="C46" s="44"/>
      <c r="D46" s="28" t="s">
        <v>13</v>
      </c>
      <c r="E46" s="45"/>
    </row>
    <row r="47" spans="1:5" ht="30.75">
      <c r="A47" s="46"/>
      <c r="B47" s="18">
        <v>71014</v>
      </c>
      <c r="C47" s="41"/>
      <c r="D47" s="38" t="s">
        <v>111</v>
      </c>
      <c r="E47" s="78">
        <f>E48</f>
        <v>97450</v>
      </c>
    </row>
    <row r="48" spans="1:5" ht="15.75" customHeight="1">
      <c r="A48" s="37"/>
      <c r="B48" s="26"/>
      <c r="C48" s="23">
        <v>211</v>
      </c>
      <c r="D48" s="24" t="s">
        <v>10</v>
      </c>
      <c r="E48" s="25">
        <v>97450</v>
      </c>
    </row>
    <row r="49" spans="1:5" ht="15.75">
      <c r="A49" s="37"/>
      <c r="B49" s="26"/>
      <c r="C49" s="26"/>
      <c r="D49" s="24" t="s">
        <v>11</v>
      </c>
      <c r="E49" s="25"/>
    </row>
    <row r="50" spans="1:5" ht="15.75">
      <c r="A50" s="22"/>
      <c r="B50" s="23"/>
      <c r="C50" s="23"/>
      <c r="D50" s="24" t="s">
        <v>12</v>
      </c>
      <c r="E50" s="25"/>
    </row>
    <row r="51" spans="1:5" ht="16.5" customHeight="1">
      <c r="A51" s="47"/>
      <c r="B51" s="44"/>
      <c r="C51" s="44"/>
      <c r="D51" s="24" t="s">
        <v>13</v>
      </c>
      <c r="E51" s="45"/>
    </row>
    <row r="52" spans="1:5" ht="15.75">
      <c r="A52" s="48"/>
      <c r="B52" s="18">
        <v>71015</v>
      </c>
      <c r="C52" s="18"/>
      <c r="D52" s="38" t="s">
        <v>36</v>
      </c>
      <c r="E52" s="78">
        <f>E53+E57</f>
        <v>129250</v>
      </c>
    </row>
    <row r="53" spans="1:5" ht="15.75">
      <c r="A53" s="46"/>
      <c r="B53" s="49"/>
      <c r="C53" s="50">
        <v>211</v>
      </c>
      <c r="D53" s="24" t="s">
        <v>10</v>
      </c>
      <c r="E53" s="51">
        <v>125250</v>
      </c>
    </row>
    <row r="54" spans="1:5" ht="15.75">
      <c r="A54" s="37"/>
      <c r="B54" s="26"/>
      <c r="C54" s="26"/>
      <c r="D54" s="24" t="s">
        <v>11</v>
      </c>
      <c r="E54" s="25"/>
    </row>
    <row r="55" spans="1:5" s="21" customFormat="1" ht="15.75">
      <c r="A55" s="22"/>
      <c r="B55" s="23"/>
      <c r="C55" s="23"/>
      <c r="D55" s="24" t="s">
        <v>12</v>
      </c>
      <c r="E55" s="25"/>
    </row>
    <row r="56" spans="1:5" s="21" customFormat="1" ht="17.25" customHeight="1">
      <c r="A56" s="22"/>
      <c r="B56" s="23"/>
      <c r="C56" s="23"/>
      <c r="D56" s="24" t="s">
        <v>13</v>
      </c>
      <c r="E56" s="25"/>
    </row>
    <row r="57" spans="1:5" s="21" customFormat="1" ht="15.75">
      <c r="A57" s="22"/>
      <c r="B57" s="23"/>
      <c r="C57" s="23">
        <v>641</v>
      </c>
      <c r="D57" s="24" t="s">
        <v>37</v>
      </c>
      <c r="E57" s="25">
        <v>4000</v>
      </c>
    </row>
    <row r="58" spans="1:5" s="21" customFormat="1" ht="16.5" customHeight="1">
      <c r="A58" s="22"/>
      <c r="B58" s="23"/>
      <c r="C58" s="23"/>
      <c r="D58" s="24" t="s">
        <v>38</v>
      </c>
      <c r="E58" s="25"/>
    </row>
    <row r="59" spans="1:5" s="21" customFormat="1" ht="15.75">
      <c r="A59" s="22"/>
      <c r="B59" s="23"/>
      <c r="C59" s="23"/>
      <c r="D59" s="24" t="s">
        <v>39</v>
      </c>
      <c r="E59" s="25"/>
    </row>
    <row r="60" spans="1:5" s="21" customFormat="1" ht="30.75">
      <c r="A60" s="47"/>
      <c r="B60" s="44"/>
      <c r="C60" s="44"/>
      <c r="D60" s="28" t="s">
        <v>40</v>
      </c>
      <c r="E60" s="45"/>
    </row>
    <row r="61" spans="1:5" s="36" customFormat="1" ht="16.5">
      <c r="A61" s="13">
        <v>750</v>
      </c>
      <c r="B61" s="52"/>
      <c r="C61" s="52"/>
      <c r="D61" s="29" t="s">
        <v>41</v>
      </c>
      <c r="E61" s="16">
        <f>SUM(E62,E67,E70)</f>
        <v>240700</v>
      </c>
    </row>
    <row r="62" spans="1:5" ht="15.75">
      <c r="A62" s="46"/>
      <c r="B62" s="18">
        <v>75011</v>
      </c>
      <c r="C62" s="41"/>
      <c r="D62" s="38" t="s">
        <v>42</v>
      </c>
      <c r="E62" s="78">
        <f>E63+E65</f>
        <v>203700</v>
      </c>
    </row>
    <row r="63" spans="1:5" ht="15.75">
      <c r="A63" s="37"/>
      <c r="B63" s="26"/>
      <c r="C63" s="23">
        <v>211</v>
      </c>
      <c r="D63" s="24" t="s">
        <v>10</v>
      </c>
      <c r="E63" s="25">
        <v>203700</v>
      </c>
    </row>
    <row r="64" spans="1:5" ht="15.75">
      <c r="A64" s="37"/>
      <c r="B64" s="26"/>
      <c r="C64" s="26"/>
      <c r="D64" s="24" t="s">
        <v>11</v>
      </c>
      <c r="E64" s="25"/>
    </row>
    <row r="65" spans="1:5" ht="15.75">
      <c r="A65" s="37"/>
      <c r="B65" s="26"/>
      <c r="C65" s="26"/>
      <c r="D65" s="24" t="s">
        <v>12</v>
      </c>
      <c r="E65" s="25"/>
    </row>
    <row r="66" spans="1:5" ht="15" customHeight="1">
      <c r="A66" s="37"/>
      <c r="B66" s="26"/>
      <c r="C66" s="26"/>
      <c r="D66" s="24" t="s">
        <v>13</v>
      </c>
      <c r="E66" s="25"/>
    </row>
    <row r="67" spans="1:5" ht="15" customHeight="1">
      <c r="A67" s="37"/>
      <c r="B67" s="18">
        <v>75020</v>
      </c>
      <c r="C67" s="41"/>
      <c r="D67" s="38" t="s">
        <v>106</v>
      </c>
      <c r="E67" s="78">
        <f>E68+E69</f>
        <v>0</v>
      </c>
    </row>
    <row r="68" spans="1:5" ht="15" customHeight="1">
      <c r="A68" s="37"/>
      <c r="B68" s="26"/>
      <c r="C68" s="23" t="s">
        <v>67</v>
      </c>
      <c r="D68" s="24" t="s">
        <v>68</v>
      </c>
      <c r="E68" s="25">
        <v>0</v>
      </c>
    </row>
    <row r="69" spans="1:5" ht="15" customHeight="1">
      <c r="A69" s="37"/>
      <c r="B69" s="26"/>
      <c r="C69" s="23" t="s">
        <v>96</v>
      </c>
      <c r="D69" s="24" t="s">
        <v>97</v>
      </c>
      <c r="E69" s="25">
        <v>0</v>
      </c>
    </row>
    <row r="70" spans="1:5" ht="15.75">
      <c r="A70" s="37"/>
      <c r="B70" s="18">
        <v>75045</v>
      </c>
      <c r="C70" s="41"/>
      <c r="D70" s="38" t="s">
        <v>43</v>
      </c>
      <c r="E70" s="78">
        <f>E71</f>
        <v>37000</v>
      </c>
    </row>
    <row r="71" spans="1:5" ht="15.75">
      <c r="A71" s="37"/>
      <c r="B71" s="26"/>
      <c r="C71" s="23">
        <v>211</v>
      </c>
      <c r="D71" s="24" t="s">
        <v>10</v>
      </c>
      <c r="E71" s="25">
        <v>37000</v>
      </c>
    </row>
    <row r="72" spans="1:5" ht="15.75">
      <c r="A72" s="37"/>
      <c r="B72" s="26"/>
      <c r="C72" s="26"/>
      <c r="D72" s="24" t="s">
        <v>11</v>
      </c>
      <c r="E72" s="25"/>
    </row>
    <row r="73" spans="1:5" ht="15.75">
      <c r="A73" s="37"/>
      <c r="B73" s="26"/>
      <c r="C73" s="26"/>
      <c r="D73" s="24" t="s">
        <v>12</v>
      </c>
      <c r="E73" s="25"/>
    </row>
    <row r="74" spans="1:5" ht="16.5" customHeight="1">
      <c r="A74" s="42"/>
      <c r="B74" s="43"/>
      <c r="C74" s="43"/>
      <c r="D74" s="28" t="s">
        <v>13</v>
      </c>
      <c r="E74" s="45"/>
    </row>
    <row r="75" spans="1:5" s="36" customFormat="1" ht="16.5">
      <c r="A75" s="54">
        <v>754</v>
      </c>
      <c r="B75" s="55"/>
      <c r="C75" s="55"/>
      <c r="D75" s="56" t="s">
        <v>44</v>
      </c>
      <c r="E75" s="57">
        <f>E78</f>
        <v>2097400</v>
      </c>
    </row>
    <row r="76" spans="1:5" ht="15.75">
      <c r="A76" s="58"/>
      <c r="B76" s="59"/>
      <c r="C76" s="59"/>
      <c r="D76" s="60" t="s">
        <v>45</v>
      </c>
      <c r="E76" s="61"/>
    </row>
    <row r="77" spans="1:5" ht="30.75">
      <c r="A77" s="37"/>
      <c r="B77" s="50">
        <v>75411</v>
      </c>
      <c r="C77" s="49"/>
      <c r="D77" s="53" t="s">
        <v>46</v>
      </c>
      <c r="E77" s="51"/>
    </row>
    <row r="78" spans="1:5" ht="15.75">
      <c r="A78" s="37"/>
      <c r="B78" s="44"/>
      <c r="C78" s="43"/>
      <c r="D78" s="65" t="s">
        <v>47</v>
      </c>
      <c r="E78" s="62">
        <f>E79+E83</f>
        <v>2097400</v>
      </c>
    </row>
    <row r="79" spans="1:5" ht="15.75">
      <c r="A79" s="37"/>
      <c r="B79" s="26"/>
      <c r="C79" s="23">
        <v>211</v>
      </c>
      <c r="D79" s="24" t="s">
        <v>10</v>
      </c>
      <c r="E79" s="25">
        <v>2037400</v>
      </c>
    </row>
    <row r="80" spans="1:5" ht="15.75">
      <c r="A80" s="37"/>
      <c r="B80" s="26"/>
      <c r="C80" s="26"/>
      <c r="D80" s="24" t="s">
        <v>11</v>
      </c>
      <c r="E80" s="25"/>
    </row>
    <row r="81" spans="1:5" ht="15" customHeight="1">
      <c r="A81" s="22"/>
      <c r="B81" s="26"/>
      <c r="C81" s="26"/>
      <c r="D81" s="24" t="s">
        <v>12</v>
      </c>
      <c r="E81" s="25"/>
    </row>
    <row r="82" spans="1:5" ht="17.25" customHeight="1">
      <c r="A82" s="22"/>
      <c r="B82" s="26"/>
      <c r="C82" s="26"/>
      <c r="D82" s="24" t="s">
        <v>13</v>
      </c>
      <c r="E82" s="25"/>
    </row>
    <row r="83" spans="1:5" ht="15.75">
      <c r="A83" s="22"/>
      <c r="B83" s="26"/>
      <c r="C83" s="23">
        <v>641</v>
      </c>
      <c r="D83" s="24" t="s">
        <v>37</v>
      </c>
      <c r="E83" s="25">
        <v>60000</v>
      </c>
    </row>
    <row r="84" spans="1:5" ht="15.75" customHeight="1">
      <c r="A84" s="22"/>
      <c r="B84" s="26"/>
      <c r="C84" s="26"/>
      <c r="D84" s="24" t="s">
        <v>48</v>
      </c>
      <c r="E84" s="25"/>
    </row>
    <row r="85" spans="1:5" ht="15.75">
      <c r="A85" s="22"/>
      <c r="B85" s="26"/>
      <c r="C85" s="26"/>
      <c r="D85" s="24" t="s">
        <v>39</v>
      </c>
      <c r="E85" s="25"/>
    </row>
    <row r="86" spans="1:5" ht="30" customHeight="1">
      <c r="A86" s="47"/>
      <c r="B86" s="43"/>
      <c r="C86" s="43"/>
      <c r="D86" s="28" t="s">
        <v>40</v>
      </c>
      <c r="E86" s="45"/>
    </row>
    <row r="87" spans="1:5" s="36" customFormat="1" ht="16.5">
      <c r="A87" s="66">
        <v>756</v>
      </c>
      <c r="B87" s="39"/>
      <c r="C87" s="39"/>
      <c r="D87" s="56" t="s">
        <v>49</v>
      </c>
      <c r="E87" s="57">
        <f>E90+E93</f>
        <v>2943005</v>
      </c>
    </row>
    <row r="88" spans="1:5" ht="15.75">
      <c r="A88" s="67"/>
      <c r="B88" s="68"/>
      <c r="C88" s="68"/>
      <c r="D88" s="69" t="s">
        <v>50</v>
      </c>
      <c r="E88" s="70"/>
    </row>
    <row r="89" spans="1:5" ht="15.75">
      <c r="A89" s="71"/>
      <c r="B89" s="59"/>
      <c r="C89" s="59"/>
      <c r="D89" s="60" t="s">
        <v>51</v>
      </c>
      <c r="E89" s="72"/>
    </row>
    <row r="90" spans="1:5" ht="15.75">
      <c r="A90" s="46"/>
      <c r="B90" s="50">
        <v>75622</v>
      </c>
      <c r="C90" s="49"/>
      <c r="D90" s="53" t="s">
        <v>52</v>
      </c>
      <c r="E90" s="73">
        <f>E92</f>
        <v>593025</v>
      </c>
    </row>
    <row r="91" spans="1:5" ht="15.75" customHeight="1">
      <c r="A91" s="37"/>
      <c r="B91" s="26"/>
      <c r="C91" s="26"/>
      <c r="D91" s="76" t="s">
        <v>53</v>
      </c>
      <c r="E91" s="20"/>
    </row>
    <row r="92" spans="1:5" ht="15.75">
      <c r="A92" s="37"/>
      <c r="B92" s="43"/>
      <c r="C92" s="18" t="s">
        <v>54</v>
      </c>
      <c r="D92" s="74" t="s">
        <v>55</v>
      </c>
      <c r="E92" s="75">
        <v>593025</v>
      </c>
    </row>
    <row r="93" spans="1:5" s="21" customFormat="1" ht="45">
      <c r="A93" s="22"/>
      <c r="B93" s="23">
        <v>75618</v>
      </c>
      <c r="C93" s="23"/>
      <c r="D93" s="112" t="s">
        <v>56</v>
      </c>
      <c r="E93" s="62">
        <f>E94</f>
        <v>2349980</v>
      </c>
    </row>
    <row r="94" spans="1:5" ht="15.75">
      <c r="A94" s="37"/>
      <c r="B94" s="26"/>
      <c r="C94" s="50" t="s">
        <v>57</v>
      </c>
      <c r="D94" s="34" t="s">
        <v>58</v>
      </c>
      <c r="E94" s="75">
        <v>2349980</v>
      </c>
    </row>
    <row r="95" spans="1:5" s="36" customFormat="1" ht="16.5">
      <c r="A95" s="13">
        <v>758</v>
      </c>
      <c r="B95" s="39"/>
      <c r="C95" s="39"/>
      <c r="D95" s="40" t="s">
        <v>59</v>
      </c>
      <c r="E95" s="16">
        <f>SUM(E96,E99,E102,E104)</f>
        <v>25248656</v>
      </c>
    </row>
    <row r="96" spans="1:5" ht="30.75">
      <c r="A96" s="37"/>
      <c r="B96" s="18">
        <v>75801</v>
      </c>
      <c r="C96" s="41"/>
      <c r="D96" s="38" t="s">
        <v>60</v>
      </c>
      <c r="E96" s="78">
        <f>E97</f>
        <v>20898703</v>
      </c>
    </row>
    <row r="97" spans="1:5" ht="15.75">
      <c r="A97" s="37"/>
      <c r="B97" s="26"/>
      <c r="C97" s="23">
        <v>292</v>
      </c>
      <c r="D97" s="24" t="s">
        <v>61</v>
      </c>
      <c r="E97" s="45">
        <v>20898703</v>
      </c>
    </row>
    <row r="98" spans="1:5" ht="16.5" customHeight="1">
      <c r="A98" s="37"/>
      <c r="B98" s="50">
        <v>75803</v>
      </c>
      <c r="C98" s="49"/>
      <c r="D98" s="53" t="s">
        <v>62</v>
      </c>
      <c r="E98" s="25"/>
    </row>
    <row r="99" spans="1:5" ht="15.75">
      <c r="A99" s="37"/>
      <c r="B99" s="23"/>
      <c r="C99" s="26"/>
      <c r="D99" s="76" t="s">
        <v>63</v>
      </c>
      <c r="E99" s="77">
        <f>E100</f>
        <v>1424183</v>
      </c>
    </row>
    <row r="100" spans="1:5" ht="15.75">
      <c r="A100" s="37"/>
      <c r="B100" s="18"/>
      <c r="C100" s="18">
        <v>292</v>
      </c>
      <c r="D100" s="74" t="s">
        <v>61</v>
      </c>
      <c r="E100" s="75">
        <v>1424183</v>
      </c>
    </row>
    <row r="101" spans="1:5" ht="16.5" customHeight="1">
      <c r="A101" s="37"/>
      <c r="B101" s="50">
        <v>75806</v>
      </c>
      <c r="C101" s="50"/>
      <c r="D101" s="53" t="s">
        <v>64</v>
      </c>
      <c r="E101" s="51"/>
    </row>
    <row r="102" spans="1:5" ht="15.75">
      <c r="A102" s="63"/>
      <c r="B102" s="44"/>
      <c r="C102" s="44"/>
      <c r="D102" s="65" t="s">
        <v>65</v>
      </c>
      <c r="E102" s="77">
        <f>E103</f>
        <v>2683742</v>
      </c>
    </row>
    <row r="103" spans="1:5" ht="15.75">
      <c r="A103" s="37"/>
      <c r="B103" s="23"/>
      <c r="C103" s="23">
        <v>292</v>
      </c>
      <c r="D103" s="24" t="s">
        <v>61</v>
      </c>
      <c r="E103" s="51">
        <v>2683742</v>
      </c>
    </row>
    <row r="104" spans="1:5" ht="15.75">
      <c r="A104" s="37"/>
      <c r="B104" s="18">
        <v>75814</v>
      </c>
      <c r="C104" s="18"/>
      <c r="D104" s="38" t="s">
        <v>66</v>
      </c>
      <c r="E104" s="78">
        <f>E105</f>
        <v>242028</v>
      </c>
    </row>
    <row r="105" spans="1:5" ht="15.75">
      <c r="A105" s="42"/>
      <c r="B105" s="44"/>
      <c r="C105" s="44" t="s">
        <v>67</v>
      </c>
      <c r="D105" s="28" t="s">
        <v>68</v>
      </c>
      <c r="E105" s="75">
        <v>242028</v>
      </c>
    </row>
    <row r="106" spans="1:5" s="36" customFormat="1" ht="16.5">
      <c r="A106" s="13">
        <v>801</v>
      </c>
      <c r="B106" s="79"/>
      <c r="C106" s="79"/>
      <c r="D106" s="80" t="s">
        <v>69</v>
      </c>
      <c r="E106" s="16">
        <f>SUM(E107,E112,E113,E117,E123,E125,E127)</f>
        <v>288812</v>
      </c>
    </row>
    <row r="107" spans="1:5" ht="15.75">
      <c r="A107" s="22"/>
      <c r="B107" s="81">
        <v>80102</v>
      </c>
      <c r="C107" s="81"/>
      <c r="D107" s="65" t="s">
        <v>70</v>
      </c>
      <c r="E107" s="62">
        <f>E108</f>
        <v>11160</v>
      </c>
    </row>
    <row r="108" spans="1:5" ht="15.75">
      <c r="A108" s="22"/>
      <c r="B108" s="82"/>
      <c r="C108" s="82" t="s">
        <v>26</v>
      </c>
      <c r="D108" s="24" t="s">
        <v>27</v>
      </c>
      <c r="E108" s="51">
        <v>11160</v>
      </c>
    </row>
    <row r="109" spans="1:5" ht="15.75">
      <c r="A109" s="22"/>
      <c r="B109" s="83"/>
      <c r="C109" s="83"/>
      <c r="D109" s="24" t="s">
        <v>28</v>
      </c>
      <c r="E109" s="25"/>
    </row>
    <row r="110" spans="1:5" ht="16.5" customHeight="1">
      <c r="A110" s="22"/>
      <c r="B110" s="83"/>
      <c r="C110" s="83"/>
      <c r="D110" s="24" t="s">
        <v>29</v>
      </c>
      <c r="E110" s="25"/>
    </row>
    <row r="111" spans="1:5" ht="16.5" customHeight="1">
      <c r="A111" s="22"/>
      <c r="B111" s="84">
        <v>80111</v>
      </c>
      <c r="C111" s="84"/>
      <c r="D111" s="38" t="s">
        <v>107</v>
      </c>
      <c r="E111" s="78">
        <f>E112</f>
        <v>0</v>
      </c>
    </row>
    <row r="112" spans="1:5" ht="16.5" customHeight="1">
      <c r="A112" s="22"/>
      <c r="B112" s="81"/>
      <c r="C112" s="81" t="s">
        <v>74</v>
      </c>
      <c r="D112" s="24" t="s">
        <v>75</v>
      </c>
      <c r="E112" s="45">
        <v>0</v>
      </c>
    </row>
    <row r="113" spans="1:5" s="21" customFormat="1" ht="15.75">
      <c r="A113" s="22"/>
      <c r="B113" s="18">
        <v>80120</v>
      </c>
      <c r="C113" s="84"/>
      <c r="D113" s="38" t="s">
        <v>71</v>
      </c>
      <c r="E113" s="78">
        <f>SUM(E114:E116)</f>
        <v>4983</v>
      </c>
    </row>
    <row r="114" spans="1:5" ht="15.75">
      <c r="A114" s="22"/>
      <c r="B114" s="50"/>
      <c r="C114" s="82" t="s">
        <v>26</v>
      </c>
      <c r="D114" s="24" t="s">
        <v>27</v>
      </c>
      <c r="E114" s="51">
        <v>4983</v>
      </c>
    </row>
    <row r="115" spans="1:5" ht="15.75">
      <c r="A115" s="85"/>
      <c r="B115" s="83"/>
      <c r="C115" s="83"/>
      <c r="D115" s="24" t="s">
        <v>28</v>
      </c>
      <c r="E115" s="25"/>
    </row>
    <row r="116" spans="1:5" ht="15.75">
      <c r="A116" s="85"/>
      <c r="B116" s="83"/>
      <c r="C116" s="83"/>
      <c r="D116" s="24" t="s">
        <v>72</v>
      </c>
      <c r="E116" s="25"/>
    </row>
    <row r="117" spans="1:5" ht="15.75">
      <c r="A117" s="37"/>
      <c r="B117" s="84">
        <v>80130</v>
      </c>
      <c r="C117" s="84"/>
      <c r="D117" s="38" t="s">
        <v>73</v>
      </c>
      <c r="E117" s="78">
        <f>E118+E121+E122</f>
        <v>131939</v>
      </c>
    </row>
    <row r="118" spans="1:5" ht="15.75">
      <c r="A118" s="63"/>
      <c r="B118" s="82"/>
      <c r="C118" s="50" t="s">
        <v>26</v>
      </c>
      <c r="D118" s="113" t="s">
        <v>27</v>
      </c>
      <c r="E118" s="51">
        <v>80989</v>
      </c>
    </row>
    <row r="119" spans="1:5" ht="15.75">
      <c r="A119" s="63"/>
      <c r="B119" s="83"/>
      <c r="C119" s="23"/>
      <c r="D119" s="114" t="s">
        <v>28</v>
      </c>
      <c r="E119" s="25"/>
    </row>
    <row r="120" spans="1:5" ht="15" customHeight="1">
      <c r="A120" s="63"/>
      <c r="B120" s="83"/>
      <c r="C120" s="23"/>
      <c r="D120" s="114" t="s">
        <v>29</v>
      </c>
      <c r="E120" s="25"/>
    </row>
    <row r="121" spans="1:5" s="21" customFormat="1" ht="15.75">
      <c r="A121" s="85"/>
      <c r="B121" s="83"/>
      <c r="C121" s="23" t="s">
        <v>74</v>
      </c>
      <c r="D121" s="114" t="s">
        <v>75</v>
      </c>
      <c r="E121" s="25">
        <v>10000</v>
      </c>
    </row>
    <row r="122" spans="1:5" s="21" customFormat="1" ht="45.75">
      <c r="A122" s="85"/>
      <c r="B122" s="81"/>
      <c r="C122" s="44">
        <v>270</v>
      </c>
      <c r="D122" s="115" t="s">
        <v>76</v>
      </c>
      <c r="E122" s="45">
        <v>40950</v>
      </c>
    </row>
    <row r="123" spans="1:5" s="21" customFormat="1" ht="30.75">
      <c r="A123" s="22"/>
      <c r="B123" s="44">
        <v>80142</v>
      </c>
      <c r="C123" s="44"/>
      <c r="D123" s="65" t="s">
        <v>77</v>
      </c>
      <c r="E123" s="78">
        <f>E124</f>
        <v>8520</v>
      </c>
    </row>
    <row r="124" spans="1:5" s="21" customFormat="1" ht="45.75">
      <c r="A124" s="22"/>
      <c r="B124" s="44"/>
      <c r="C124" s="44">
        <v>231</v>
      </c>
      <c r="D124" s="28" t="s">
        <v>78</v>
      </c>
      <c r="E124" s="45">
        <v>8520</v>
      </c>
    </row>
    <row r="125" spans="1:5" s="21" customFormat="1" ht="15.75">
      <c r="A125" s="22"/>
      <c r="B125" s="18">
        <v>80147</v>
      </c>
      <c r="C125" s="18"/>
      <c r="D125" s="38" t="s">
        <v>79</v>
      </c>
      <c r="E125" s="78">
        <f>E126</f>
        <v>95000</v>
      </c>
    </row>
    <row r="126" spans="1:5" s="21" customFormat="1" ht="60.75">
      <c r="A126" s="22"/>
      <c r="B126" s="23"/>
      <c r="C126" s="23">
        <v>233</v>
      </c>
      <c r="D126" s="24" t="s">
        <v>80</v>
      </c>
      <c r="E126" s="25">
        <v>95000</v>
      </c>
    </row>
    <row r="127" spans="1:5" s="21" customFormat="1" ht="15.75">
      <c r="A127" s="22"/>
      <c r="B127" s="18">
        <v>80195</v>
      </c>
      <c r="C127" s="18"/>
      <c r="D127" s="38" t="s">
        <v>81</v>
      </c>
      <c r="E127" s="78">
        <f>E128</f>
        <v>37210</v>
      </c>
    </row>
    <row r="128" spans="1:5" s="21" customFormat="1" ht="15.75">
      <c r="A128" s="22"/>
      <c r="B128" s="23"/>
      <c r="C128" s="23">
        <v>213</v>
      </c>
      <c r="D128" s="24" t="s">
        <v>82</v>
      </c>
      <c r="E128" s="25">
        <v>37210</v>
      </c>
    </row>
    <row r="129" spans="1:5" s="21" customFormat="1" ht="15.75">
      <c r="A129" s="22"/>
      <c r="B129" s="23"/>
      <c r="C129" s="23"/>
      <c r="D129" s="24" t="s">
        <v>83</v>
      </c>
      <c r="E129" s="25"/>
    </row>
    <row r="130" spans="1:5" s="21" customFormat="1" ht="15.75">
      <c r="A130" s="47"/>
      <c r="B130" s="44"/>
      <c r="C130" s="44"/>
      <c r="D130" s="28" t="s">
        <v>19</v>
      </c>
      <c r="E130" s="116"/>
    </row>
    <row r="131" spans="1:5" s="17" customFormat="1" ht="16.5">
      <c r="A131" s="13">
        <v>851</v>
      </c>
      <c r="B131" s="52"/>
      <c r="C131" s="52"/>
      <c r="D131" s="29" t="s">
        <v>84</v>
      </c>
      <c r="E131" s="16">
        <f>E134+E132</f>
        <v>1017646</v>
      </c>
    </row>
    <row r="132" spans="1:5" s="17" customFormat="1" ht="16.5">
      <c r="A132" s="54"/>
      <c r="B132" s="95">
        <v>85111</v>
      </c>
      <c r="C132" s="39"/>
      <c r="D132" s="108" t="s">
        <v>108</v>
      </c>
      <c r="E132" s="104">
        <f>E133</f>
        <v>225526</v>
      </c>
    </row>
    <row r="133" spans="1:5" s="17" customFormat="1" ht="66">
      <c r="A133" s="54"/>
      <c r="B133" s="39"/>
      <c r="C133" s="95">
        <v>643</v>
      </c>
      <c r="D133" s="109" t="s">
        <v>109</v>
      </c>
      <c r="E133" s="110">
        <v>225526</v>
      </c>
    </row>
    <row r="134" spans="1:5" ht="31.5" customHeight="1">
      <c r="A134" s="37"/>
      <c r="B134" s="50">
        <v>85156</v>
      </c>
      <c r="C134" s="50"/>
      <c r="D134" s="53" t="s">
        <v>85</v>
      </c>
      <c r="E134" s="73">
        <f>E136</f>
        <v>792120</v>
      </c>
    </row>
    <row r="135" spans="1:5" ht="30.75">
      <c r="A135" s="37"/>
      <c r="B135" s="44"/>
      <c r="C135" s="44"/>
      <c r="D135" s="65" t="s">
        <v>86</v>
      </c>
      <c r="E135" s="45"/>
    </row>
    <row r="136" spans="1:5" ht="15.75">
      <c r="A136" s="37"/>
      <c r="B136" s="23"/>
      <c r="C136" s="23">
        <v>211</v>
      </c>
      <c r="D136" s="24" t="s">
        <v>10</v>
      </c>
      <c r="E136" s="25">
        <v>792120</v>
      </c>
    </row>
    <row r="137" spans="1:5" ht="15.75">
      <c r="A137" s="37"/>
      <c r="B137" s="26"/>
      <c r="C137" s="26"/>
      <c r="D137" s="24" t="s">
        <v>11</v>
      </c>
      <c r="E137" s="25"/>
    </row>
    <row r="138" spans="1:5" ht="15.75">
      <c r="A138" s="37"/>
      <c r="B138" s="26"/>
      <c r="C138" s="26"/>
      <c r="D138" s="24" t="s">
        <v>12</v>
      </c>
      <c r="E138" s="25"/>
    </row>
    <row r="139" spans="1:5" ht="15" customHeight="1">
      <c r="A139" s="42"/>
      <c r="B139" s="43"/>
      <c r="C139" s="43"/>
      <c r="D139" s="24" t="s">
        <v>13</v>
      </c>
      <c r="E139" s="45"/>
    </row>
    <row r="140" spans="1:5" s="36" customFormat="1" ht="16.5">
      <c r="A140" s="13">
        <v>853</v>
      </c>
      <c r="B140" s="14"/>
      <c r="C140" s="14"/>
      <c r="D140" s="29" t="s">
        <v>87</v>
      </c>
      <c r="E140" s="16">
        <f>SUM(E141,E145,E150,E154,E159,E168,E174,E177,E185)</f>
        <v>4706244</v>
      </c>
    </row>
    <row r="141" spans="1:5" ht="15.75">
      <c r="A141" s="86"/>
      <c r="B141" s="87">
        <v>85301</v>
      </c>
      <c r="C141" s="87"/>
      <c r="D141" s="88" t="s">
        <v>112</v>
      </c>
      <c r="E141" s="89">
        <f>E142</f>
        <v>1137010</v>
      </c>
    </row>
    <row r="142" spans="1:5" ht="15.75">
      <c r="A142" s="90"/>
      <c r="B142" s="91"/>
      <c r="C142" s="91">
        <v>213</v>
      </c>
      <c r="D142" s="24" t="s">
        <v>82</v>
      </c>
      <c r="E142" s="92">
        <v>1137010</v>
      </c>
    </row>
    <row r="143" spans="1:5" ht="15.75">
      <c r="A143" s="90"/>
      <c r="B143" s="91"/>
      <c r="C143" s="91"/>
      <c r="D143" s="24" t="s">
        <v>18</v>
      </c>
      <c r="E143" s="92"/>
    </row>
    <row r="144" spans="1:5" ht="15.75">
      <c r="A144" s="90"/>
      <c r="B144" s="91"/>
      <c r="C144" s="91"/>
      <c r="D144" s="24" t="s">
        <v>19</v>
      </c>
      <c r="E144" s="72"/>
    </row>
    <row r="145" spans="1:5" ht="15.75">
      <c r="A145" s="22"/>
      <c r="B145" s="18">
        <v>85302</v>
      </c>
      <c r="C145" s="18"/>
      <c r="D145" s="38" t="s">
        <v>88</v>
      </c>
      <c r="E145" s="78">
        <f>E146+E147</f>
        <v>2073180</v>
      </c>
    </row>
    <row r="146" spans="1:5" ht="15" customHeight="1">
      <c r="A146" s="22"/>
      <c r="B146" s="50"/>
      <c r="C146" s="50" t="s">
        <v>74</v>
      </c>
      <c r="D146" s="34" t="s">
        <v>75</v>
      </c>
      <c r="E146" s="25">
        <v>337500</v>
      </c>
    </row>
    <row r="147" spans="1:5" s="21" customFormat="1" ht="15.75">
      <c r="A147" s="22"/>
      <c r="B147" s="23"/>
      <c r="C147" s="23">
        <v>213</v>
      </c>
      <c r="D147" s="24" t="s">
        <v>82</v>
      </c>
      <c r="E147" s="25">
        <v>1735680</v>
      </c>
    </row>
    <row r="148" spans="1:5" ht="15.75">
      <c r="A148" s="37"/>
      <c r="B148" s="26"/>
      <c r="C148" s="26"/>
      <c r="D148" s="24" t="s">
        <v>18</v>
      </c>
      <c r="E148" s="25"/>
    </row>
    <row r="149" spans="1:5" ht="15.75">
      <c r="A149" s="37"/>
      <c r="B149" s="26"/>
      <c r="C149" s="26"/>
      <c r="D149" s="24" t="s">
        <v>19</v>
      </c>
      <c r="E149" s="25"/>
    </row>
    <row r="150" spans="1:5" ht="15.75">
      <c r="A150" s="37"/>
      <c r="B150" s="18">
        <v>85304</v>
      </c>
      <c r="C150" s="18"/>
      <c r="D150" s="38" t="s">
        <v>89</v>
      </c>
      <c r="E150" s="78">
        <f>E151</f>
        <v>622390</v>
      </c>
    </row>
    <row r="151" spans="1:5" ht="15.75">
      <c r="A151" s="37"/>
      <c r="B151" s="23"/>
      <c r="C151" s="23">
        <v>213</v>
      </c>
      <c r="D151" s="24" t="s">
        <v>82</v>
      </c>
      <c r="E151" s="25">
        <v>622390</v>
      </c>
    </row>
    <row r="152" spans="1:5" ht="15.75">
      <c r="A152" s="37"/>
      <c r="B152" s="23"/>
      <c r="C152" s="23"/>
      <c r="D152" s="24" t="s">
        <v>18</v>
      </c>
      <c r="E152" s="25"/>
    </row>
    <row r="153" spans="1:5" ht="14.25" customHeight="1">
      <c r="A153" s="37"/>
      <c r="B153" s="23"/>
      <c r="C153" s="23"/>
      <c r="D153" s="24" t="s">
        <v>19</v>
      </c>
      <c r="E153" s="25"/>
    </row>
    <row r="154" spans="1:5" ht="30.75">
      <c r="A154" s="37"/>
      <c r="B154" s="18">
        <v>85316</v>
      </c>
      <c r="C154" s="18"/>
      <c r="D154" s="38" t="s">
        <v>90</v>
      </c>
      <c r="E154" s="78">
        <f>E155</f>
        <v>27000</v>
      </c>
    </row>
    <row r="155" spans="1:5" ht="15.75">
      <c r="A155" s="37"/>
      <c r="B155" s="50"/>
      <c r="C155" s="50">
        <v>211</v>
      </c>
      <c r="D155" s="24" t="s">
        <v>10</v>
      </c>
      <c r="E155" s="51">
        <v>27000</v>
      </c>
    </row>
    <row r="156" spans="1:5" ht="15.75">
      <c r="A156" s="37"/>
      <c r="B156" s="26"/>
      <c r="C156" s="26"/>
      <c r="D156" s="24" t="s">
        <v>11</v>
      </c>
      <c r="E156" s="25"/>
    </row>
    <row r="157" spans="1:5" ht="15.75">
      <c r="A157" s="37"/>
      <c r="B157" s="26"/>
      <c r="C157" s="26"/>
      <c r="D157" s="24" t="s">
        <v>12</v>
      </c>
      <c r="E157" s="25"/>
    </row>
    <row r="158" spans="1:5" ht="15" customHeight="1">
      <c r="A158" s="63"/>
      <c r="B158" s="43"/>
      <c r="C158" s="64"/>
      <c r="D158" s="24" t="s">
        <v>13</v>
      </c>
      <c r="E158" s="25"/>
    </row>
    <row r="159" spans="1:5" ht="15.75">
      <c r="A159" s="37"/>
      <c r="B159" s="18">
        <v>85318</v>
      </c>
      <c r="C159" s="18"/>
      <c r="D159" s="38" t="s">
        <v>91</v>
      </c>
      <c r="E159" s="78">
        <f>E160</f>
        <v>55000</v>
      </c>
    </row>
    <row r="160" spans="1:5" ht="15.75">
      <c r="A160" s="37"/>
      <c r="B160" s="23"/>
      <c r="C160" s="23">
        <v>211</v>
      </c>
      <c r="D160" s="24" t="s">
        <v>10</v>
      </c>
      <c r="E160" s="25">
        <v>55000</v>
      </c>
    </row>
    <row r="161" spans="1:5" ht="15.75">
      <c r="A161" s="37"/>
      <c r="B161" s="23"/>
      <c r="C161" s="23"/>
      <c r="D161" s="24" t="s">
        <v>11</v>
      </c>
      <c r="E161" s="25"/>
    </row>
    <row r="162" spans="1:5" ht="15" customHeight="1">
      <c r="A162" s="37"/>
      <c r="B162" s="23"/>
      <c r="C162" s="23"/>
      <c r="D162" s="24" t="s">
        <v>12</v>
      </c>
      <c r="E162" s="25"/>
    </row>
    <row r="163" spans="1:5" ht="30.75" hidden="1">
      <c r="A163" s="63"/>
      <c r="B163" s="93"/>
      <c r="C163" s="93"/>
      <c r="D163" s="24" t="s">
        <v>13</v>
      </c>
      <c r="E163" s="25"/>
    </row>
    <row r="164" spans="1:5" ht="15.75" hidden="1">
      <c r="A164" s="63"/>
      <c r="B164" s="93"/>
      <c r="C164" s="93"/>
      <c r="D164" s="114"/>
      <c r="E164" s="25"/>
    </row>
    <row r="165" spans="1:5" ht="15.75" hidden="1">
      <c r="A165" s="63"/>
      <c r="B165" s="93"/>
      <c r="C165" s="93"/>
      <c r="D165" s="114"/>
      <c r="E165" s="25"/>
    </row>
    <row r="166" spans="1:5" ht="15.75" hidden="1">
      <c r="A166" s="63"/>
      <c r="B166" s="93"/>
      <c r="C166" s="93"/>
      <c r="D166" s="114"/>
      <c r="E166" s="25"/>
    </row>
    <row r="167" spans="1:5" ht="15.75" customHeight="1">
      <c r="A167" s="63"/>
      <c r="B167" s="44"/>
      <c r="C167" s="44"/>
      <c r="D167" s="24" t="s">
        <v>13</v>
      </c>
      <c r="E167" s="25"/>
    </row>
    <row r="168" spans="1:5" ht="15.75">
      <c r="A168" s="37"/>
      <c r="B168" s="50">
        <v>85321</v>
      </c>
      <c r="C168" s="50"/>
      <c r="D168" s="53" t="s">
        <v>92</v>
      </c>
      <c r="E168" s="73">
        <f>E170</f>
        <v>70000</v>
      </c>
    </row>
    <row r="169" spans="1:5" ht="15.75">
      <c r="A169" s="37"/>
      <c r="B169" s="44"/>
      <c r="C169" s="44"/>
      <c r="D169" s="65" t="s">
        <v>93</v>
      </c>
      <c r="E169" s="45"/>
    </row>
    <row r="170" spans="1:5" ht="15.75">
      <c r="A170" s="37"/>
      <c r="B170" s="23"/>
      <c r="C170" s="23">
        <v>211</v>
      </c>
      <c r="D170" s="24" t="s">
        <v>10</v>
      </c>
      <c r="E170" s="25">
        <v>70000</v>
      </c>
    </row>
    <row r="171" spans="1:5" ht="15.75">
      <c r="A171" s="37"/>
      <c r="B171" s="23"/>
      <c r="C171" s="23"/>
      <c r="D171" s="24" t="s">
        <v>11</v>
      </c>
      <c r="E171" s="25"/>
    </row>
    <row r="172" spans="1:5" ht="15.75">
      <c r="A172" s="37"/>
      <c r="B172" s="23"/>
      <c r="C172" s="23"/>
      <c r="D172" s="24" t="s">
        <v>12</v>
      </c>
      <c r="E172" s="25"/>
    </row>
    <row r="173" spans="1:5" ht="16.5" customHeight="1">
      <c r="A173" s="37"/>
      <c r="B173" s="23"/>
      <c r="C173" s="23"/>
      <c r="D173" s="24" t="s">
        <v>13</v>
      </c>
      <c r="E173" s="25"/>
    </row>
    <row r="174" spans="1:5" ht="15.75" customHeight="1">
      <c r="A174" s="37"/>
      <c r="B174" s="50">
        <v>85324</v>
      </c>
      <c r="C174" s="50"/>
      <c r="D174" s="53" t="s">
        <v>94</v>
      </c>
      <c r="E174" s="73">
        <f>E176</f>
        <v>15000</v>
      </c>
    </row>
    <row r="175" spans="1:5" ht="15.75">
      <c r="A175" s="37"/>
      <c r="B175" s="23"/>
      <c r="C175" s="23"/>
      <c r="D175" s="76" t="s">
        <v>95</v>
      </c>
      <c r="E175" s="25"/>
    </row>
    <row r="176" spans="1:5" ht="15.75">
      <c r="A176" s="37"/>
      <c r="B176" s="18"/>
      <c r="C176" s="18" t="s">
        <v>96</v>
      </c>
      <c r="D176" s="74" t="s">
        <v>97</v>
      </c>
      <c r="E176" s="75">
        <v>15000</v>
      </c>
    </row>
    <row r="177" spans="1:5" ht="15.75">
      <c r="A177" s="37"/>
      <c r="B177" s="44">
        <v>85333</v>
      </c>
      <c r="C177" s="44"/>
      <c r="D177" s="65" t="s">
        <v>98</v>
      </c>
      <c r="E177" s="62">
        <f>E178+E182</f>
        <v>702800</v>
      </c>
    </row>
    <row r="178" spans="1:5" ht="15.75">
      <c r="A178" s="37"/>
      <c r="B178" s="23"/>
      <c r="C178" s="23">
        <v>211</v>
      </c>
      <c r="D178" s="24" t="s">
        <v>10</v>
      </c>
      <c r="E178" s="25">
        <v>527050</v>
      </c>
    </row>
    <row r="179" spans="1:5" ht="15.75">
      <c r="A179" s="37"/>
      <c r="B179" s="23"/>
      <c r="C179" s="23"/>
      <c r="D179" s="24" t="s">
        <v>11</v>
      </c>
      <c r="E179" s="25"/>
    </row>
    <row r="180" spans="1:5" ht="15.75">
      <c r="A180" s="37"/>
      <c r="B180" s="23"/>
      <c r="C180" s="23"/>
      <c r="D180" s="24" t="s">
        <v>12</v>
      </c>
      <c r="E180" s="94"/>
    </row>
    <row r="181" spans="1:5" ht="15.75" customHeight="1">
      <c r="A181" s="37"/>
      <c r="B181" s="23"/>
      <c r="C181" s="23"/>
      <c r="D181" s="24" t="s">
        <v>13</v>
      </c>
      <c r="E181" s="94"/>
    </row>
    <row r="182" spans="1:5" ht="15.75">
      <c r="A182" s="37"/>
      <c r="B182" s="23"/>
      <c r="C182" s="23">
        <v>213</v>
      </c>
      <c r="D182" s="24" t="s">
        <v>37</v>
      </c>
      <c r="E182" s="25">
        <v>175750</v>
      </c>
    </row>
    <row r="183" spans="1:5" ht="15.75">
      <c r="A183" s="37"/>
      <c r="B183" s="23"/>
      <c r="C183" s="23"/>
      <c r="D183" s="24" t="s">
        <v>18</v>
      </c>
      <c r="E183" s="25"/>
    </row>
    <row r="184" spans="1:5" ht="15.75">
      <c r="A184" s="37"/>
      <c r="B184" s="44"/>
      <c r="C184" s="44"/>
      <c r="D184" s="28" t="s">
        <v>19</v>
      </c>
      <c r="E184" s="45"/>
    </row>
    <row r="185" spans="1:5" ht="15.75">
      <c r="A185" s="37"/>
      <c r="B185" s="18">
        <v>85395</v>
      </c>
      <c r="C185" s="41"/>
      <c r="D185" s="38" t="s">
        <v>81</v>
      </c>
      <c r="E185" s="78">
        <f>E186</f>
        <v>3864</v>
      </c>
    </row>
    <row r="186" spans="1:5" ht="15.75">
      <c r="A186" s="37"/>
      <c r="B186" s="23"/>
      <c r="C186" s="23">
        <v>213</v>
      </c>
      <c r="D186" s="24" t="s">
        <v>37</v>
      </c>
      <c r="E186" s="25">
        <v>3864</v>
      </c>
    </row>
    <row r="187" spans="1:5" ht="15.75">
      <c r="A187" s="37"/>
      <c r="B187" s="23"/>
      <c r="C187" s="26"/>
      <c r="D187" s="24" t="s">
        <v>18</v>
      </c>
      <c r="E187" s="25"/>
    </row>
    <row r="188" spans="1:5" ht="15.75">
      <c r="A188" s="37"/>
      <c r="B188" s="26"/>
      <c r="C188" s="26"/>
      <c r="D188" s="24" t="s">
        <v>19</v>
      </c>
      <c r="E188" s="72"/>
    </row>
    <row r="189" spans="1:5" s="36" customFormat="1" ht="16.5">
      <c r="A189" s="13">
        <v>854</v>
      </c>
      <c r="B189" s="95"/>
      <c r="C189" s="95"/>
      <c r="D189" s="40" t="s">
        <v>99</v>
      </c>
      <c r="E189" s="16">
        <f>SUM(E190,E195,E199)</f>
        <v>223515</v>
      </c>
    </row>
    <row r="190" spans="1:5" ht="30.75">
      <c r="A190" s="22"/>
      <c r="B190" s="18">
        <v>85403</v>
      </c>
      <c r="C190" s="18"/>
      <c r="D190" s="38" t="s">
        <v>100</v>
      </c>
      <c r="E190" s="78">
        <f>E191+E194</f>
        <v>79019</v>
      </c>
    </row>
    <row r="191" spans="1:5" ht="15.75">
      <c r="A191" s="22"/>
      <c r="B191" s="23"/>
      <c r="C191" s="23" t="s">
        <v>26</v>
      </c>
      <c r="D191" s="24" t="s">
        <v>27</v>
      </c>
      <c r="E191" s="25">
        <v>3999</v>
      </c>
    </row>
    <row r="192" spans="1:5" ht="15.75">
      <c r="A192" s="22"/>
      <c r="B192" s="23"/>
      <c r="C192" s="23"/>
      <c r="D192" s="24" t="s">
        <v>28</v>
      </c>
      <c r="E192" s="25"/>
    </row>
    <row r="193" spans="1:5" ht="15.75" customHeight="1">
      <c r="A193" s="22"/>
      <c r="B193" s="23"/>
      <c r="C193" s="23"/>
      <c r="D193" s="24" t="s">
        <v>29</v>
      </c>
      <c r="E193" s="25"/>
    </row>
    <row r="194" spans="1:5" ht="15.75">
      <c r="A194" s="22"/>
      <c r="B194" s="23"/>
      <c r="C194" s="23" t="s">
        <v>74</v>
      </c>
      <c r="D194" s="24" t="s">
        <v>75</v>
      </c>
      <c r="E194" s="25">
        <v>75020</v>
      </c>
    </row>
    <row r="195" spans="1:5" ht="15.75">
      <c r="A195" s="85"/>
      <c r="B195" s="18">
        <v>85415</v>
      </c>
      <c r="C195" s="18"/>
      <c r="D195" s="38" t="s">
        <v>110</v>
      </c>
      <c r="E195" s="78">
        <f>E196</f>
        <v>142200</v>
      </c>
    </row>
    <row r="196" spans="1:5" ht="15.75">
      <c r="A196" s="85"/>
      <c r="B196" s="23"/>
      <c r="C196" s="23">
        <v>213</v>
      </c>
      <c r="D196" s="34" t="s">
        <v>82</v>
      </c>
      <c r="E196" s="25">
        <v>142200</v>
      </c>
    </row>
    <row r="197" spans="1:5" ht="15.75">
      <c r="A197" s="85"/>
      <c r="B197" s="23"/>
      <c r="C197" s="23"/>
      <c r="D197" s="24" t="s">
        <v>83</v>
      </c>
      <c r="E197" s="25"/>
    </row>
    <row r="198" spans="1:5" ht="15.75">
      <c r="A198" s="85"/>
      <c r="B198" s="23"/>
      <c r="C198" s="23"/>
      <c r="D198" s="24" t="s">
        <v>19</v>
      </c>
      <c r="E198" s="25"/>
    </row>
    <row r="199" spans="1:5" ht="15.75">
      <c r="A199" s="85"/>
      <c r="B199" s="18">
        <v>85495</v>
      </c>
      <c r="C199" s="18"/>
      <c r="D199" s="38" t="s">
        <v>81</v>
      </c>
      <c r="E199" s="78">
        <f>E200</f>
        <v>2296</v>
      </c>
    </row>
    <row r="200" spans="1:5" ht="15.75">
      <c r="A200" s="85"/>
      <c r="B200" s="23"/>
      <c r="C200" s="23">
        <v>213</v>
      </c>
      <c r="D200" s="34" t="s">
        <v>82</v>
      </c>
      <c r="E200" s="51">
        <v>2296</v>
      </c>
    </row>
    <row r="201" spans="1:5" ht="15.75">
      <c r="A201" s="85"/>
      <c r="B201" s="23"/>
      <c r="C201" s="23"/>
      <c r="D201" s="24" t="s">
        <v>83</v>
      </c>
      <c r="E201" s="25"/>
    </row>
    <row r="202" spans="1:5" ht="15.75">
      <c r="A202" s="85"/>
      <c r="B202" s="23"/>
      <c r="C202" s="23"/>
      <c r="D202" s="24" t="s">
        <v>19</v>
      </c>
      <c r="E202" s="94"/>
    </row>
    <row r="203" spans="1:5" s="36" customFormat="1" ht="17.25" thickBot="1">
      <c r="A203" s="96"/>
      <c r="B203" s="97"/>
      <c r="C203" s="97"/>
      <c r="D203" s="98" t="s">
        <v>101</v>
      </c>
      <c r="E203" s="99">
        <f>SUM(E6,E17,E22,E29,E41,E61,E75,E87,E95,E106,E131,E140,E189)</f>
        <v>39093452</v>
      </c>
    </row>
    <row r="204" ht="15.75">
      <c r="D204" s="100"/>
    </row>
    <row r="205" ht="15.75">
      <c r="D205" s="100"/>
    </row>
    <row r="206" spans="3:4" ht="15.75">
      <c r="C206" s="5"/>
      <c r="D206" s="100"/>
    </row>
    <row r="209" ht="15.75">
      <c r="A209" s="102"/>
    </row>
  </sheetData>
  <mergeCells count="2">
    <mergeCell ref="A2:E2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cp:lastPrinted>2003-07-01T07:46:05Z</cp:lastPrinted>
  <dcterms:created xsi:type="dcterms:W3CDTF">2003-07-01T05:52:18Z</dcterms:created>
  <dcterms:modified xsi:type="dcterms:W3CDTF">2003-07-01T07:47:06Z</dcterms:modified>
  <cp:category/>
  <cp:version/>
  <cp:contentType/>
  <cp:contentStatus/>
</cp:coreProperties>
</file>